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льбина\ownCloud2\Общие док КЭК\13 ОТЧЁТЫ\Сергей Александрович\Тех присоединение\"/>
    </mc:Choice>
  </mc:AlternateContent>
  <bookViews>
    <workbookView xWindow="0" yWindow="0" windowWidth="15345" windowHeight="3345" tabRatio="894" activeTab="1"/>
  </bookViews>
  <sheets>
    <sheet name="заявки" sheetId="4" r:id="rId1"/>
    <sheet name="договора" sheetId="5" r:id="rId2"/>
  </sheets>
  <calcPr calcId="152511"/>
</workbook>
</file>

<file path=xl/calcChain.xml><?xml version="1.0" encoding="utf-8"?>
<calcChain xmlns="http://schemas.openxmlformats.org/spreadsheetml/2006/main">
  <c r="A48" i="5" l="1"/>
  <c r="E33" i="5"/>
  <c r="D48" i="5"/>
  <c r="C30" i="4" l="1"/>
  <c r="D30" i="4"/>
  <c r="E30" i="4"/>
  <c r="F30" i="4"/>
  <c r="G30" i="4"/>
  <c r="C31" i="4"/>
  <c r="D31" i="4"/>
  <c r="E31" i="4"/>
  <c r="E34" i="4" s="1"/>
  <c r="F31" i="4"/>
  <c r="G31" i="4"/>
  <c r="C32" i="4"/>
  <c r="D32" i="4"/>
  <c r="D34" i="4" s="1"/>
  <c r="E32" i="4"/>
  <c r="F32" i="4"/>
  <c r="G32" i="4"/>
  <c r="C33" i="4"/>
  <c r="C34" i="4" s="1"/>
  <c r="D33" i="4"/>
  <c r="E33" i="4"/>
  <c r="F33" i="4"/>
  <c r="G33" i="4"/>
  <c r="G34" i="4" s="1"/>
  <c r="F34" i="4"/>
  <c r="B34" i="4"/>
  <c r="B33" i="4"/>
  <c r="B32" i="4"/>
  <c r="B31" i="4"/>
  <c r="B30" i="4"/>
  <c r="E50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6" i="5"/>
  <c r="E37" i="5"/>
  <c r="E38" i="5"/>
  <c r="E39" i="5"/>
  <c r="E48" i="5" s="1"/>
  <c r="E40" i="5"/>
  <c r="E41" i="5"/>
  <c r="E42" i="5"/>
  <c r="E43" i="5"/>
  <c r="E44" i="5"/>
  <c r="E5" i="5"/>
</calcChain>
</file>

<file path=xl/sharedStrings.xml><?xml version="1.0" encoding="utf-8"?>
<sst xmlns="http://schemas.openxmlformats.org/spreadsheetml/2006/main" count="63" uniqueCount="33">
  <si>
    <t>№, п/п</t>
  </si>
  <si>
    <t>Заявленная мощность, кВт</t>
  </si>
  <si>
    <t>Срок действия договора, лет</t>
  </si>
  <si>
    <t>январь</t>
  </si>
  <si>
    <t xml:space="preserve">Подано заявок на технологическое
присоединение (зарегистрировано)
</t>
  </si>
  <si>
    <t>шт</t>
  </si>
  <si>
    <t>кВт</t>
  </si>
  <si>
    <t>Аннулировано заявок на
технологическое присоединение</t>
  </si>
  <si>
    <t>Исполнено договоров об осуществлении технологического присоединения</t>
  </si>
  <si>
    <t>февраль</t>
  </si>
  <si>
    <t>март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</si>
  <si>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</si>
  <si>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</si>
  <si>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</si>
  <si>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</si>
  <si>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</si>
  <si>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</si>
  <si>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</si>
  <si>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</si>
  <si>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</si>
  <si>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</si>
  <si>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 поданных заявках и исполненных договорах об осуществлении технологического присоединения за  2018 год</t>
  </si>
  <si>
    <t>Информация о заключенных договорах об осуществлении технологического присоединения к электрическим сетям ООО "Казанская энергетическая компания" за  2018 год</t>
  </si>
  <si>
    <t>19 602</t>
  </si>
  <si>
    <t xml:space="preserve">Стоимость договора об
осуществлении
технологического
присоединения,
руб. без учёта НДС
</t>
  </si>
  <si>
    <t>ВСЕГО ЗА 2018 год</t>
  </si>
  <si>
    <t>с НДС</t>
  </si>
  <si>
    <t>в том числе льготные</t>
  </si>
  <si>
    <t>Итого за год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</si>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</sst>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/>
    <xf numFmtId="4" fontId="1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4" fontId="5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F3" sqref="F3:G3"/>
    </sheetView>
  </sheetViews>
  <sheetFormatPr defaultRowHeight="15" x14ac:dyDescent="0.25"/>
  <cols>
    <col min="1" max="1" width="10" customWidth="1"/>
    <col min="2" max="2" width="17" customWidth="1"/>
    <col min="3" max="3" width="20.140625" customWidth="1"/>
    <col min="4" max="4" width="17.42578125" customWidth="1"/>
    <col min="5" max="5" width="16.28515625" customWidth="1"/>
    <col min="6" max="6" width="18.5703125" customWidth="1"/>
    <col min="7" max="7" width="17" customWidth="1"/>
  </cols>
  <sheetData>
    <row r="1" spans="1:7" ht="31.5" customHeight="1" x14ac:dyDescent="0.25">
      <c r="A1" s="40" t="s">
        <v>21</v>
      </c>
      <c r="B1" s="40"/>
      <c r="C1" s="40"/>
      <c r="D1" s="40"/>
      <c r="E1" s="40"/>
      <c r="F1" s="40"/>
      <c r="G1" s="40"/>
    </row>
    <row r="3" spans="1:7" ht="56.25" customHeight="1" x14ac:dyDescent="0.25">
      <c r="A3" s="44"/>
      <c r="B3" s="44" t="s">
        <v>4</v>
      </c>
      <c r="C3" s="46"/>
      <c r="D3" s="44" t="s">
        <v>7</v>
      </c>
      <c r="E3" s="46"/>
      <c r="F3" s="44" t="s">
        <v>8</v>
      </c>
      <c r="G3" s="44"/>
    </row>
    <row r="4" spans="1:7" ht="13.5" customHeight="1" thickBot="1" x14ac:dyDescent="0.3">
      <c r="A4" s="45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x14ac:dyDescent="0.25">
      <c r="A5" s="41" t="s">
        <v>3</v>
      </c>
      <c r="B5" s="42"/>
      <c r="C5" s="42"/>
      <c r="D5" s="42"/>
      <c r="E5" s="42"/>
      <c r="F5" s="42"/>
      <c r="G5" s="43"/>
    </row>
    <row r="6" spans="1:7" ht="15.75" thickBot="1" x14ac:dyDescent="0.3">
      <c r="A6" s="4" t="s">
        <v>13</v>
      </c>
      <c r="B6" s="1">
        <v>5</v>
      </c>
      <c r="C6" s="1">
        <v>245</v>
      </c>
      <c r="D6" s="1">
        <v>0</v>
      </c>
      <c r="E6" s="1">
        <v>0</v>
      </c>
      <c r="F6" s="1">
        <v>0</v>
      </c>
      <c r="G6" s="3">
        <v>0</v>
      </c>
    </row>
    <row r="7" spans="1:7" x14ac:dyDescent="0.25">
      <c r="A7" s="41" t="s">
        <v>9</v>
      </c>
      <c r="B7" s="42"/>
      <c r="C7" s="42"/>
      <c r="D7" s="42"/>
      <c r="E7" s="42"/>
      <c r="F7" s="42"/>
      <c r="G7" s="43"/>
    </row>
    <row r="8" spans="1:7" ht="15.75" thickBot="1" x14ac:dyDescent="0.3">
      <c r="A8" s="4" t="s">
        <v>13</v>
      </c>
      <c r="B8" s="1">
        <v>0</v>
      </c>
      <c r="C8" s="1">
        <v>0</v>
      </c>
      <c r="D8" s="1">
        <v>0</v>
      </c>
      <c r="E8" s="1">
        <v>0</v>
      </c>
      <c r="F8" s="1">
        <v>4</v>
      </c>
      <c r="G8" s="3">
        <v>30</v>
      </c>
    </row>
    <row r="9" spans="1:7" x14ac:dyDescent="0.25">
      <c r="A9" s="41" t="s">
        <v>10</v>
      </c>
      <c r="B9" s="42"/>
      <c r="C9" s="42"/>
      <c r="D9" s="42"/>
      <c r="E9" s="42"/>
      <c r="F9" s="42"/>
      <c r="G9" s="43"/>
    </row>
    <row r="10" spans="1:7" ht="15.75" thickBot="1" x14ac:dyDescent="0.3">
      <c r="A10" s="4" t="s">
        <v>13</v>
      </c>
      <c r="B10" s="1">
        <v>2</v>
      </c>
      <c r="C10" s="1">
        <v>40</v>
      </c>
      <c r="D10" s="1">
        <v>0</v>
      </c>
      <c r="E10" s="1">
        <v>0</v>
      </c>
      <c r="F10" s="1">
        <v>0</v>
      </c>
      <c r="G10" s="3">
        <v>0</v>
      </c>
    </row>
    <row r="11" spans="1:7" x14ac:dyDescent="0.25">
      <c r="A11" s="41" t="s">
        <v>11</v>
      </c>
      <c r="B11" s="42"/>
      <c r="C11" s="42"/>
      <c r="D11" s="42"/>
      <c r="E11" s="42"/>
      <c r="F11" s="42"/>
      <c r="G11" s="43"/>
    </row>
    <row r="12" spans="1:7" ht="15.75" thickBot="1" x14ac:dyDescent="0.3">
      <c r="A12" s="4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3">
        <v>0</v>
      </c>
    </row>
    <row r="13" spans="1:7" x14ac:dyDescent="0.25">
      <c r="A13" s="41" t="s">
        <v>12</v>
      </c>
      <c r="B13" s="42"/>
      <c r="C13" s="42"/>
      <c r="D13" s="42"/>
      <c r="E13" s="42"/>
      <c r="F13" s="42"/>
      <c r="G13" s="43"/>
    </row>
    <row r="14" spans="1:7" ht="15.75" thickBot="1" x14ac:dyDescent="0.3">
      <c r="A14" s="4" t="s">
        <v>13</v>
      </c>
      <c r="B14" s="1">
        <v>2</v>
      </c>
      <c r="C14" s="1">
        <v>10</v>
      </c>
      <c r="D14" s="1">
        <v>0</v>
      </c>
      <c r="E14" s="1">
        <v>0</v>
      </c>
      <c r="F14" s="1">
        <v>3</v>
      </c>
      <c r="G14" s="3">
        <v>35</v>
      </c>
    </row>
    <row r="15" spans="1:7" x14ac:dyDescent="0.25">
      <c r="A15" s="41" t="s">
        <v>14</v>
      </c>
      <c r="B15" s="42"/>
      <c r="C15" s="42"/>
      <c r="D15" s="42"/>
      <c r="E15" s="42"/>
      <c r="F15" s="42"/>
      <c r="G15" s="43"/>
    </row>
    <row r="16" spans="1:7" ht="15.75" thickBot="1" x14ac:dyDescent="0.3">
      <c r="A16" s="4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3">
        <v>0</v>
      </c>
    </row>
    <row r="17" spans="1:7" x14ac:dyDescent="0.25">
      <c r="A17" s="41" t="s">
        <v>15</v>
      </c>
      <c r="B17" s="42"/>
      <c r="C17" s="42"/>
      <c r="D17" s="42"/>
      <c r="E17" s="42"/>
      <c r="F17" s="42"/>
      <c r="G17" s="43"/>
    </row>
    <row r="18" spans="1:7" ht="15.75" thickBot="1" x14ac:dyDescent="0.3">
      <c r="A18" s="4" t="s">
        <v>13</v>
      </c>
      <c r="B18" s="1">
        <v>3</v>
      </c>
      <c r="C18" s="1">
        <v>1213</v>
      </c>
      <c r="D18" s="1">
        <v>0</v>
      </c>
      <c r="E18" s="1">
        <v>0</v>
      </c>
      <c r="F18" s="1">
        <v>4</v>
      </c>
      <c r="G18" s="3">
        <v>111</v>
      </c>
    </row>
    <row r="19" spans="1:7" x14ac:dyDescent="0.25">
      <c r="A19" s="41" t="s">
        <v>16</v>
      </c>
      <c r="B19" s="42"/>
      <c r="C19" s="42"/>
      <c r="D19" s="42"/>
      <c r="E19" s="42"/>
      <c r="F19" s="42"/>
      <c r="G19" s="43"/>
    </row>
    <row r="20" spans="1:7" ht="15.75" thickBot="1" x14ac:dyDescent="0.3">
      <c r="A20" s="4" t="s">
        <v>13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3">
        <v>0</v>
      </c>
    </row>
    <row r="21" spans="1:7" x14ac:dyDescent="0.25">
      <c r="A21" s="41" t="s">
        <v>17</v>
      </c>
      <c r="B21" s="42"/>
      <c r="C21" s="42"/>
      <c r="D21" s="42"/>
      <c r="E21" s="42"/>
      <c r="F21" s="42"/>
      <c r="G21" s="43"/>
    </row>
    <row r="22" spans="1:7" ht="15.75" thickBot="1" x14ac:dyDescent="0.3">
      <c r="A22" s="4" t="s">
        <v>13</v>
      </c>
      <c r="B22" s="1">
        <v>1</v>
      </c>
      <c r="C22" s="1">
        <v>30</v>
      </c>
      <c r="D22" s="1">
        <v>0</v>
      </c>
      <c r="E22" s="1">
        <v>0</v>
      </c>
      <c r="F22" s="1">
        <v>0</v>
      </c>
      <c r="G22" s="3">
        <v>0</v>
      </c>
    </row>
    <row r="23" spans="1:7" x14ac:dyDescent="0.25">
      <c r="A23" s="41" t="s">
        <v>18</v>
      </c>
      <c r="B23" s="42"/>
      <c r="C23" s="42"/>
      <c r="D23" s="42"/>
      <c r="E23" s="42"/>
      <c r="F23" s="42"/>
      <c r="G23" s="43"/>
    </row>
    <row r="24" spans="1:7" ht="15.75" thickBot="1" x14ac:dyDescent="0.3">
      <c r="A24" s="4" t="s">
        <v>13</v>
      </c>
      <c r="B24" s="1">
        <v>4</v>
      </c>
      <c r="C24" s="1">
        <v>517.76</v>
      </c>
      <c r="D24" s="1">
        <v>0</v>
      </c>
      <c r="E24" s="1">
        <v>0</v>
      </c>
      <c r="F24" s="1">
        <v>5</v>
      </c>
      <c r="G24" s="3">
        <v>529</v>
      </c>
    </row>
    <row r="25" spans="1:7" x14ac:dyDescent="0.25">
      <c r="A25" s="41" t="s">
        <v>19</v>
      </c>
      <c r="B25" s="42"/>
      <c r="C25" s="42"/>
      <c r="D25" s="42"/>
      <c r="E25" s="42"/>
      <c r="F25" s="42"/>
      <c r="G25" s="43"/>
    </row>
    <row r="26" spans="1:7" ht="15.75" thickBot="1" x14ac:dyDescent="0.3">
      <c r="A26" s="4" t="s">
        <v>13</v>
      </c>
      <c r="B26" s="1">
        <v>9</v>
      </c>
      <c r="C26" s="1">
        <v>1008</v>
      </c>
      <c r="D26" s="1">
        <v>0</v>
      </c>
      <c r="E26" s="1">
        <v>0</v>
      </c>
      <c r="F26" s="1">
        <v>2</v>
      </c>
      <c r="G26" s="3">
        <v>1090</v>
      </c>
    </row>
    <row r="27" spans="1:7" x14ac:dyDescent="0.25">
      <c r="A27" s="41" t="s">
        <v>20</v>
      </c>
      <c r="B27" s="42"/>
      <c r="C27" s="42"/>
      <c r="D27" s="42"/>
      <c r="E27" s="42"/>
      <c r="F27" s="42"/>
      <c r="G27" s="43"/>
    </row>
    <row r="28" spans="1:7" x14ac:dyDescent="0.25">
      <c r="A28" s="4" t="s">
        <v>13</v>
      </c>
      <c r="B28" s="1">
        <v>3</v>
      </c>
      <c r="C28" s="1">
        <v>3215.5</v>
      </c>
      <c r="D28" s="1">
        <v>0</v>
      </c>
      <c r="E28" s="1">
        <v>0</v>
      </c>
      <c r="F28" s="1">
        <v>0</v>
      </c>
      <c r="G28" s="3">
        <v>0</v>
      </c>
    </row>
    <row r="29" spans="1:7" ht="15.75" thickBot="1" x14ac:dyDescent="0.3">
      <c r="A29" s="28"/>
      <c r="B29" s="29"/>
      <c r="C29" s="29"/>
      <c r="D29" s="29"/>
      <c r="E29" s="29"/>
      <c r="F29" s="29"/>
      <c r="G29" s="29"/>
    </row>
    <row r="30" spans="1:7" x14ac:dyDescent="0.25">
      <c r="A30" s="31" t="s">
        <v>29</v>
      </c>
      <c r="B30" s="32">
        <f t="shared" ref="B30:G30" si="0">B6+B8+B10</f>
        <v>7</v>
      </c>
      <c r="C30" s="32">
        <f t="shared" si="0"/>
        <v>285</v>
      </c>
      <c r="D30" s="32">
        <f t="shared" si="0"/>
        <v>0</v>
      </c>
      <c r="E30" s="32">
        <f t="shared" si="0"/>
        <v>0</v>
      </c>
      <c r="F30" s="32">
        <f t="shared" si="0"/>
        <v>4</v>
      </c>
      <c r="G30" s="33">
        <f t="shared" si="0"/>
        <v>30</v>
      </c>
    </row>
    <row r="31" spans="1:7" x14ac:dyDescent="0.25">
      <c r="A31" s="4" t="s">
        <v>30</v>
      </c>
      <c r="B31" s="1">
        <f t="shared" ref="B31:G31" si="1">B12+B14+B16</f>
        <v>2</v>
      </c>
      <c r="C31" s="1">
        <f t="shared" si="1"/>
        <v>10</v>
      </c>
      <c r="D31" s="1">
        <f t="shared" si="1"/>
        <v>0</v>
      </c>
      <c r="E31" s="1">
        <f t="shared" si="1"/>
        <v>0</v>
      </c>
      <c r="F31" s="1">
        <f t="shared" si="1"/>
        <v>3</v>
      </c>
      <c r="G31" s="3">
        <f t="shared" si="1"/>
        <v>35</v>
      </c>
    </row>
    <row r="32" spans="1:7" x14ac:dyDescent="0.25">
      <c r="A32" s="4" t="s">
        <v>31</v>
      </c>
      <c r="B32" s="1">
        <f t="shared" ref="B32:G32" si="2">B18+B20+B22</f>
        <v>4</v>
      </c>
      <c r="C32" s="1">
        <f t="shared" si="2"/>
        <v>1243</v>
      </c>
      <c r="D32" s="1">
        <f t="shared" si="2"/>
        <v>0</v>
      </c>
      <c r="E32" s="1">
        <f t="shared" si="2"/>
        <v>0</v>
      </c>
      <c r="F32" s="1">
        <f t="shared" si="2"/>
        <v>4</v>
      </c>
      <c r="G32" s="3">
        <f t="shared" si="2"/>
        <v>111</v>
      </c>
    </row>
    <row r="33" spans="1:7" ht="15.75" thickBot="1" x14ac:dyDescent="0.3">
      <c r="A33" s="35" t="s">
        <v>32</v>
      </c>
      <c r="B33" s="36">
        <f t="shared" ref="B33:G33" si="3">B24+B26+B28</f>
        <v>16</v>
      </c>
      <c r="C33" s="36">
        <f t="shared" si="3"/>
        <v>4741.26</v>
      </c>
      <c r="D33" s="36">
        <f t="shared" si="3"/>
        <v>0</v>
      </c>
      <c r="E33" s="36">
        <f t="shared" si="3"/>
        <v>0</v>
      </c>
      <c r="F33" s="36">
        <f t="shared" si="3"/>
        <v>7</v>
      </c>
      <c r="G33" s="37">
        <f t="shared" si="3"/>
        <v>1619</v>
      </c>
    </row>
    <row r="34" spans="1:7" ht="30.75" thickBot="1" x14ac:dyDescent="0.3">
      <c r="A34" s="30" t="s">
        <v>28</v>
      </c>
      <c r="B34" s="34">
        <f t="shared" ref="B34:G34" si="4">SUM(B30:B33)</f>
        <v>29</v>
      </c>
      <c r="C34" s="34">
        <f t="shared" si="4"/>
        <v>6279.26</v>
      </c>
      <c r="D34" s="34">
        <f t="shared" si="4"/>
        <v>0</v>
      </c>
      <c r="E34" s="34">
        <f t="shared" si="4"/>
        <v>0</v>
      </c>
      <c r="F34" s="34">
        <f t="shared" si="4"/>
        <v>18</v>
      </c>
      <c r="G34" s="34">
        <f t="shared" si="4"/>
        <v>1795</v>
      </c>
    </row>
  </sheetData>
  <mergeCells count="17">
    <mergeCell ref="A19:G19"/>
    <mergeCell ref="A21:G21"/>
    <mergeCell ref="A23:G23"/>
    <mergeCell ref="A25:G25"/>
    <mergeCell ref="A27:G27"/>
    <mergeCell ref="A15:G15"/>
    <mergeCell ref="A17:G17"/>
    <mergeCell ref="A13:G13"/>
    <mergeCell ref="A3:A4"/>
    <mergeCell ref="B3:C3"/>
    <mergeCell ref="D3:E3"/>
    <mergeCell ref="F3:G3"/>
    <mergeCell ref="A1:G1"/>
    <mergeCell ref="A5:G5"/>
    <mergeCell ref="A7:G7"/>
    <mergeCell ref="A9:G9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8" workbookViewId="0">
      <selection activeCell="D37" sqref="D37:D42"/>
    </sheetView>
  </sheetViews>
  <sheetFormatPr defaultRowHeight="15" x14ac:dyDescent="0.25"/>
  <cols>
    <col min="1" max="1" width="8.7109375" customWidth="1"/>
    <col min="2" max="2" width="19" customWidth="1"/>
    <col min="3" max="3" width="21.5703125" customWidth="1"/>
    <col min="4" max="4" width="30.28515625" customWidth="1"/>
    <col min="5" max="5" width="14.7109375" hidden="1" customWidth="1"/>
  </cols>
  <sheetData>
    <row r="1" spans="1:6" ht="53.25" customHeight="1" x14ac:dyDescent="0.25">
      <c r="A1" s="50" t="s">
        <v>22</v>
      </c>
      <c r="B1" s="50"/>
      <c r="C1" s="50"/>
      <c r="D1" s="50"/>
    </row>
    <row r="3" spans="1:6" ht="85.5" customHeight="1" x14ac:dyDescent="0.25">
      <c r="A3" s="6" t="s">
        <v>0</v>
      </c>
      <c r="B3" s="5" t="s">
        <v>1</v>
      </c>
      <c r="C3" s="5" t="s">
        <v>2</v>
      </c>
      <c r="D3" s="5" t="s">
        <v>24</v>
      </c>
      <c r="E3" s="7" t="s">
        <v>26</v>
      </c>
      <c r="F3" s="7"/>
    </row>
    <row r="4" spans="1:6" x14ac:dyDescent="0.25">
      <c r="A4" s="47" t="s">
        <v>3</v>
      </c>
      <c r="B4" s="48"/>
      <c r="C4" s="48"/>
      <c r="D4" s="49"/>
      <c r="E4" s="7"/>
      <c r="F4" s="7"/>
    </row>
    <row r="5" spans="1:6" x14ac:dyDescent="0.25">
      <c r="A5" s="19">
        <v>1</v>
      </c>
      <c r="B5" s="19">
        <v>10</v>
      </c>
      <c r="C5" s="19">
        <v>2</v>
      </c>
      <c r="D5" s="21">
        <v>466.1</v>
      </c>
      <c r="E5" s="7">
        <f>D5+D5*18%</f>
        <v>549.99800000000005</v>
      </c>
      <c r="F5" s="7"/>
    </row>
    <row r="6" spans="1:6" x14ac:dyDescent="0.25">
      <c r="A6" s="10">
        <v>2</v>
      </c>
      <c r="B6" s="10">
        <v>15</v>
      </c>
      <c r="C6" s="10">
        <v>2</v>
      </c>
      <c r="D6" s="21">
        <v>466.1</v>
      </c>
      <c r="E6" s="7">
        <f t="shared" ref="E6:E44" si="0">D6+D6*18%</f>
        <v>549.99800000000005</v>
      </c>
      <c r="F6" s="7"/>
    </row>
    <row r="7" spans="1:6" x14ac:dyDescent="0.25">
      <c r="A7" s="51" t="s">
        <v>9</v>
      </c>
      <c r="B7" s="52"/>
      <c r="C7" s="52"/>
      <c r="D7" s="53"/>
      <c r="E7" s="7">
        <f t="shared" si="0"/>
        <v>0</v>
      </c>
      <c r="F7" s="7"/>
    </row>
    <row r="8" spans="1:6" x14ac:dyDescent="0.25">
      <c r="A8" s="10">
        <v>1</v>
      </c>
      <c r="B8" s="10">
        <v>36</v>
      </c>
      <c r="C8" s="10">
        <v>2</v>
      </c>
      <c r="D8" s="22" t="s">
        <v>23</v>
      </c>
      <c r="E8" s="7">
        <f t="shared" si="0"/>
        <v>23130.36</v>
      </c>
      <c r="F8" s="7"/>
    </row>
    <row r="9" spans="1:6" x14ac:dyDescent="0.25">
      <c r="A9" s="51" t="s">
        <v>10</v>
      </c>
      <c r="B9" s="52"/>
      <c r="C9" s="52"/>
      <c r="D9" s="53"/>
      <c r="E9" s="7">
        <f t="shared" si="0"/>
        <v>0</v>
      </c>
      <c r="F9" s="7"/>
    </row>
    <row r="10" spans="1:6" x14ac:dyDescent="0.25">
      <c r="A10" s="10">
        <v>1</v>
      </c>
      <c r="B10" s="10">
        <v>983.6</v>
      </c>
      <c r="C10" s="10">
        <v>2</v>
      </c>
      <c r="D10" s="22">
        <v>10000000</v>
      </c>
      <c r="E10" s="7">
        <f t="shared" si="0"/>
        <v>11800000</v>
      </c>
      <c r="F10" s="7"/>
    </row>
    <row r="11" spans="1:6" x14ac:dyDescent="0.25">
      <c r="A11" s="10">
        <v>2</v>
      </c>
      <c r="B11" s="10">
        <v>200</v>
      </c>
      <c r="C11" s="10">
        <v>2</v>
      </c>
      <c r="D11" s="22" t="s">
        <v>23</v>
      </c>
      <c r="E11" s="7">
        <f t="shared" si="0"/>
        <v>23130.36</v>
      </c>
      <c r="F11" s="7"/>
    </row>
    <row r="12" spans="1:6" x14ac:dyDescent="0.25">
      <c r="A12" s="10">
        <v>3</v>
      </c>
      <c r="B12" s="10">
        <v>35</v>
      </c>
      <c r="C12" s="10">
        <v>2</v>
      </c>
      <c r="D12" s="22" t="s">
        <v>23</v>
      </c>
      <c r="E12" s="7">
        <f t="shared" si="0"/>
        <v>23130.36</v>
      </c>
      <c r="F12" s="7"/>
    </row>
    <row r="13" spans="1:6" x14ac:dyDescent="0.25">
      <c r="A13" s="10">
        <v>4</v>
      </c>
      <c r="B13" s="10">
        <v>15</v>
      </c>
      <c r="C13" s="10">
        <v>2</v>
      </c>
      <c r="D13" s="22">
        <v>466.1</v>
      </c>
      <c r="E13" s="7">
        <f t="shared" si="0"/>
        <v>549.99800000000005</v>
      </c>
      <c r="F13" s="7"/>
    </row>
    <row r="14" spans="1:6" x14ac:dyDescent="0.25">
      <c r="A14" s="51" t="s">
        <v>11</v>
      </c>
      <c r="B14" s="52"/>
      <c r="C14" s="52"/>
      <c r="D14" s="53"/>
      <c r="E14" s="7">
        <f t="shared" si="0"/>
        <v>0</v>
      </c>
      <c r="F14" s="7"/>
    </row>
    <row r="15" spans="1:6" x14ac:dyDescent="0.25">
      <c r="A15" s="10">
        <v>1</v>
      </c>
      <c r="B15" s="10">
        <v>25</v>
      </c>
      <c r="C15" s="10">
        <v>2</v>
      </c>
      <c r="D15" s="22" t="s">
        <v>23</v>
      </c>
      <c r="E15" s="7">
        <f t="shared" si="0"/>
        <v>23130.36</v>
      </c>
      <c r="F15" s="7"/>
    </row>
    <row r="16" spans="1:6" x14ac:dyDescent="0.25">
      <c r="A16" s="47" t="s">
        <v>12</v>
      </c>
      <c r="B16" s="48"/>
      <c r="C16" s="48"/>
      <c r="D16" s="49"/>
      <c r="E16" s="7">
        <f t="shared" si="0"/>
        <v>0</v>
      </c>
      <c r="F16" s="7"/>
    </row>
    <row r="17" spans="1:6" x14ac:dyDescent="0.25">
      <c r="A17" s="9">
        <v>1</v>
      </c>
      <c r="B17" s="8">
        <v>5</v>
      </c>
      <c r="C17" s="8">
        <v>2</v>
      </c>
      <c r="D17" s="22">
        <v>466.1</v>
      </c>
      <c r="E17" s="7">
        <f t="shared" si="0"/>
        <v>549.99800000000005</v>
      </c>
      <c r="F17" s="7"/>
    </row>
    <row r="18" spans="1:6" x14ac:dyDescent="0.25">
      <c r="A18" s="9">
        <v>2</v>
      </c>
      <c r="B18" s="8">
        <v>5</v>
      </c>
      <c r="C18" s="8">
        <v>2</v>
      </c>
      <c r="D18" s="22">
        <v>466.1</v>
      </c>
      <c r="E18" s="7">
        <f t="shared" si="0"/>
        <v>549.99800000000005</v>
      </c>
      <c r="F18" s="7"/>
    </row>
    <row r="19" spans="1:6" x14ac:dyDescent="0.25">
      <c r="A19" s="47" t="s">
        <v>14</v>
      </c>
      <c r="B19" s="48"/>
      <c r="C19" s="48"/>
      <c r="D19" s="49"/>
      <c r="E19" s="7">
        <f t="shared" si="0"/>
        <v>0</v>
      </c>
      <c r="F19" s="7"/>
    </row>
    <row r="20" spans="1:6" x14ac:dyDescent="0.25">
      <c r="A20" s="10">
        <v>0</v>
      </c>
      <c r="B20" s="10">
        <v>0</v>
      </c>
      <c r="C20" s="10">
        <v>0</v>
      </c>
      <c r="D20" s="10">
        <v>0</v>
      </c>
      <c r="E20" s="7">
        <f t="shared" si="0"/>
        <v>0</v>
      </c>
      <c r="F20" s="7"/>
    </row>
    <row r="21" spans="1:6" x14ac:dyDescent="0.25">
      <c r="A21" s="47" t="s">
        <v>15</v>
      </c>
      <c r="B21" s="48"/>
      <c r="C21" s="48"/>
      <c r="D21" s="49"/>
      <c r="E21" s="7">
        <f t="shared" si="0"/>
        <v>0</v>
      </c>
      <c r="F21" s="7"/>
    </row>
    <row r="22" spans="1:6" x14ac:dyDescent="0.25">
      <c r="A22" s="11">
        <v>1</v>
      </c>
      <c r="B22" s="11">
        <v>25</v>
      </c>
      <c r="C22" s="11">
        <v>2</v>
      </c>
      <c r="D22" s="22">
        <v>847.46</v>
      </c>
      <c r="E22" s="7">
        <f t="shared" si="0"/>
        <v>1000.0028</v>
      </c>
      <c r="F22" s="7"/>
    </row>
    <row r="23" spans="1:6" x14ac:dyDescent="0.25">
      <c r="A23" s="11">
        <v>2</v>
      </c>
      <c r="B23" s="11">
        <v>10</v>
      </c>
      <c r="C23" s="11">
        <v>2</v>
      </c>
      <c r="D23" s="22">
        <v>466.1</v>
      </c>
      <c r="E23" s="7">
        <f t="shared" si="0"/>
        <v>549.99800000000005</v>
      </c>
      <c r="F23" s="7"/>
    </row>
    <row r="24" spans="1:6" x14ac:dyDescent="0.25">
      <c r="A24" s="51" t="s">
        <v>16</v>
      </c>
      <c r="B24" s="52"/>
      <c r="C24" s="52"/>
      <c r="D24" s="53"/>
      <c r="E24" s="7">
        <f t="shared" si="0"/>
        <v>0</v>
      </c>
      <c r="F24" s="7"/>
    </row>
    <row r="25" spans="1:6" x14ac:dyDescent="0.25">
      <c r="A25" s="11">
        <v>1</v>
      </c>
      <c r="B25" s="11">
        <v>650</v>
      </c>
      <c r="C25" s="11">
        <v>2</v>
      </c>
      <c r="D25" s="12">
        <v>19602</v>
      </c>
      <c r="E25" s="7">
        <f t="shared" si="0"/>
        <v>23130.36</v>
      </c>
      <c r="F25" s="7"/>
    </row>
    <row r="26" spans="1:6" x14ac:dyDescent="0.25">
      <c r="A26" s="47" t="s">
        <v>17</v>
      </c>
      <c r="B26" s="48"/>
      <c r="C26" s="48"/>
      <c r="D26" s="49"/>
      <c r="E26" s="7">
        <f t="shared" si="0"/>
        <v>0</v>
      </c>
      <c r="F26" s="7"/>
    </row>
    <row r="27" spans="1:6" x14ac:dyDescent="0.25">
      <c r="A27" s="13">
        <v>1</v>
      </c>
      <c r="B27" s="13">
        <v>1100</v>
      </c>
      <c r="C27" s="13">
        <v>2</v>
      </c>
      <c r="D27" s="22">
        <v>14668488.810000001</v>
      </c>
      <c r="E27" s="7">
        <f t="shared" si="0"/>
        <v>17308816.7958</v>
      </c>
      <c r="F27" s="7"/>
    </row>
    <row r="28" spans="1:6" x14ac:dyDescent="0.25">
      <c r="A28" s="47" t="s">
        <v>18</v>
      </c>
      <c r="B28" s="48"/>
      <c r="C28" s="48"/>
      <c r="D28" s="49"/>
      <c r="E28" s="7">
        <f t="shared" si="0"/>
        <v>0</v>
      </c>
      <c r="F28" s="7"/>
    </row>
    <row r="29" spans="1:6" x14ac:dyDescent="0.25">
      <c r="A29" s="14">
        <v>1</v>
      </c>
      <c r="B29" s="8">
        <v>5</v>
      </c>
      <c r="C29" s="8">
        <v>2</v>
      </c>
      <c r="D29" s="16">
        <v>466.1</v>
      </c>
      <c r="E29" s="7">
        <f t="shared" si="0"/>
        <v>549.99800000000005</v>
      </c>
      <c r="F29" s="7"/>
    </row>
    <row r="30" spans="1:6" x14ac:dyDescent="0.25">
      <c r="A30" s="14">
        <v>2</v>
      </c>
      <c r="B30" s="8">
        <v>9</v>
      </c>
      <c r="C30" s="8">
        <v>2</v>
      </c>
      <c r="D30" s="16">
        <v>466.1</v>
      </c>
      <c r="E30" s="7">
        <f t="shared" si="0"/>
        <v>549.99800000000005</v>
      </c>
      <c r="F30" s="7"/>
    </row>
    <row r="31" spans="1:6" x14ac:dyDescent="0.25">
      <c r="A31" s="14">
        <v>3</v>
      </c>
      <c r="B31" s="8">
        <v>500</v>
      </c>
      <c r="C31" s="8">
        <v>2</v>
      </c>
      <c r="D31" s="16">
        <v>14645</v>
      </c>
      <c r="E31" s="7">
        <f t="shared" si="0"/>
        <v>17281.099999999999</v>
      </c>
      <c r="F31" s="7"/>
    </row>
    <row r="32" spans="1:6" x14ac:dyDescent="0.25">
      <c r="A32" s="14">
        <v>4</v>
      </c>
      <c r="B32" s="8">
        <v>3.76</v>
      </c>
      <c r="C32" s="8">
        <v>2</v>
      </c>
      <c r="D32" s="16">
        <v>466.1</v>
      </c>
      <c r="E32" s="7">
        <f t="shared" si="0"/>
        <v>549.99800000000005</v>
      </c>
      <c r="F32" s="7"/>
    </row>
    <row r="33" spans="1:6" x14ac:dyDescent="0.25">
      <c r="A33" s="38">
        <v>5</v>
      </c>
      <c r="B33" s="18">
        <v>3840</v>
      </c>
      <c r="C33" s="8">
        <v>2</v>
      </c>
      <c r="D33" s="39">
        <v>34700613.799999997</v>
      </c>
      <c r="E33" s="7">
        <f t="shared" si="0"/>
        <v>40946724.283999994</v>
      </c>
      <c r="F33" s="7"/>
    </row>
    <row r="34" spans="1:6" x14ac:dyDescent="0.25">
      <c r="A34" s="47" t="s">
        <v>19</v>
      </c>
      <c r="B34" s="48"/>
      <c r="C34" s="48"/>
      <c r="D34" s="49"/>
      <c r="E34" s="7">
        <f t="shared" si="0"/>
        <v>0</v>
      </c>
    </row>
    <row r="35" spans="1:6" x14ac:dyDescent="0.25">
      <c r="A35" s="15">
        <v>1</v>
      </c>
      <c r="B35" s="8">
        <v>450</v>
      </c>
      <c r="C35" s="8">
        <v>2</v>
      </c>
      <c r="D35" s="16">
        <v>14645</v>
      </c>
      <c r="E35" s="7">
        <f t="shared" si="0"/>
        <v>17281.099999999999</v>
      </c>
    </row>
    <row r="36" spans="1:6" x14ac:dyDescent="0.25">
      <c r="A36" s="15">
        <v>2</v>
      </c>
      <c r="B36" s="8">
        <v>2</v>
      </c>
      <c r="C36" s="8">
        <v>2</v>
      </c>
      <c r="D36" s="16">
        <v>466.1</v>
      </c>
      <c r="E36" s="7">
        <f t="shared" si="0"/>
        <v>549.99800000000005</v>
      </c>
    </row>
    <row r="37" spans="1:6" x14ac:dyDescent="0.25">
      <c r="A37" s="15">
        <v>3</v>
      </c>
      <c r="B37" s="8">
        <v>1</v>
      </c>
      <c r="C37" s="8">
        <v>2</v>
      </c>
      <c r="D37" s="22">
        <v>943</v>
      </c>
      <c r="E37" s="7">
        <f t="shared" si="0"/>
        <v>1112.74</v>
      </c>
    </row>
    <row r="38" spans="1:6" x14ac:dyDescent="0.25">
      <c r="A38" s="15">
        <v>4</v>
      </c>
      <c r="B38" s="8">
        <v>1</v>
      </c>
      <c r="C38" s="8">
        <v>2</v>
      </c>
      <c r="D38" s="22">
        <v>943</v>
      </c>
      <c r="E38" s="7">
        <f t="shared" si="0"/>
        <v>1112.74</v>
      </c>
    </row>
    <row r="39" spans="1:6" x14ac:dyDescent="0.25">
      <c r="A39" s="15">
        <v>5</v>
      </c>
      <c r="B39" s="8">
        <v>1</v>
      </c>
      <c r="C39" s="8">
        <v>2</v>
      </c>
      <c r="D39" s="22">
        <v>943</v>
      </c>
      <c r="E39" s="7">
        <f t="shared" si="0"/>
        <v>1112.74</v>
      </c>
    </row>
    <row r="40" spans="1:6" x14ac:dyDescent="0.25">
      <c r="A40" s="15">
        <v>6</v>
      </c>
      <c r="B40" s="8">
        <v>1</v>
      </c>
      <c r="C40" s="8">
        <v>2</v>
      </c>
      <c r="D40" s="22">
        <v>943</v>
      </c>
      <c r="E40" s="7">
        <f t="shared" si="0"/>
        <v>1112.74</v>
      </c>
    </row>
    <row r="41" spans="1:6" x14ac:dyDescent="0.25">
      <c r="A41" s="15">
        <v>7</v>
      </c>
      <c r="B41" s="8">
        <v>1</v>
      </c>
      <c r="C41" s="8">
        <v>2</v>
      </c>
      <c r="D41" s="22">
        <v>943</v>
      </c>
      <c r="E41" s="7">
        <f t="shared" si="0"/>
        <v>1112.74</v>
      </c>
    </row>
    <row r="42" spans="1:6" x14ac:dyDescent="0.25">
      <c r="A42" s="15">
        <v>8</v>
      </c>
      <c r="B42" s="8">
        <v>1</v>
      </c>
      <c r="C42" s="8">
        <v>2</v>
      </c>
      <c r="D42" s="22">
        <v>943</v>
      </c>
      <c r="E42" s="7">
        <f t="shared" si="0"/>
        <v>1112.74</v>
      </c>
    </row>
    <row r="43" spans="1:6" x14ac:dyDescent="0.25">
      <c r="A43" s="47" t="s">
        <v>20</v>
      </c>
      <c r="B43" s="48"/>
      <c r="C43" s="48"/>
      <c r="D43" s="49"/>
      <c r="E43" s="7">
        <f t="shared" si="0"/>
        <v>0</v>
      </c>
    </row>
    <row r="44" spans="1:6" x14ac:dyDescent="0.25">
      <c r="A44" s="17">
        <v>1</v>
      </c>
      <c r="B44" s="8">
        <v>16</v>
      </c>
      <c r="C44" s="8">
        <v>2</v>
      </c>
      <c r="D44" s="18">
        <v>19602</v>
      </c>
      <c r="E44" s="7">
        <f t="shared" si="0"/>
        <v>23130.36</v>
      </c>
    </row>
    <row r="45" spans="1:6" x14ac:dyDescent="0.25">
      <c r="A45" s="7"/>
      <c r="B45" s="7"/>
      <c r="C45" s="7"/>
      <c r="D45" s="7"/>
    </row>
    <row r="46" spans="1:6" x14ac:dyDescent="0.25">
      <c r="A46" s="7"/>
      <c r="B46" s="7"/>
      <c r="C46" s="7"/>
      <c r="D46" s="7"/>
    </row>
    <row r="47" spans="1:6" ht="15.75" x14ac:dyDescent="0.25">
      <c r="A47" s="20" t="s">
        <v>25</v>
      </c>
      <c r="B47" s="20"/>
      <c r="C47" s="20"/>
      <c r="D47" s="20"/>
    </row>
    <row r="48" spans="1:6" ht="15.75" x14ac:dyDescent="0.25">
      <c r="A48" s="20">
        <f>A6+A8+A13+A15+A18+A23+A25+A27+A33+A42+A44</f>
        <v>28</v>
      </c>
      <c r="B48" s="20"/>
      <c r="C48" s="20"/>
      <c r="D48" s="25">
        <f>D5+D6+D8+D10+D11+D12+D13+D15+D17+D18+D20+D22+D23+D25+D27+D29+D30+D31+D32+D33+D35+D36+D37+D38+D39+D40+D41+D42+D44</f>
        <v>59527171.07</v>
      </c>
      <c r="E48" s="25">
        <f>E5+E6+E8+E10+E11+E12+E13+E15+E17+E18+E20+E22+E23+E25+E27+E29+E30+E31+E32+E35+E36+E37+E38+E39+E40+E41+E42+E44</f>
        <v>29295337.578599989</v>
      </c>
    </row>
    <row r="49" spans="1:5" s="24" customFormat="1" ht="15.75" x14ac:dyDescent="0.25">
      <c r="A49" s="23" t="s">
        <v>27</v>
      </c>
      <c r="B49" s="23"/>
      <c r="C49" s="23"/>
      <c r="D49" s="26"/>
      <c r="E49" s="27"/>
    </row>
    <row r="50" spans="1:5" s="24" customFormat="1" ht="15.75" x14ac:dyDescent="0.25">
      <c r="A50" s="23">
        <v>10</v>
      </c>
      <c r="B50" s="23"/>
      <c r="C50" s="23"/>
      <c r="D50" s="26"/>
      <c r="E50" s="27">
        <f>E5+E6+E13+E17+E18+E23+E29+E30+E32+E36</f>
        <v>5499.98</v>
      </c>
    </row>
    <row r="51" spans="1:5" x14ac:dyDescent="0.25">
      <c r="A51" s="7"/>
      <c r="B51" s="7"/>
      <c r="C51" s="7"/>
      <c r="D51" s="7"/>
    </row>
  </sheetData>
  <mergeCells count="13">
    <mergeCell ref="A43:D43"/>
    <mergeCell ref="A34:D34"/>
    <mergeCell ref="A28:D28"/>
    <mergeCell ref="A1:D1"/>
    <mergeCell ref="A4:D4"/>
    <mergeCell ref="A7:D7"/>
    <mergeCell ref="A9:D9"/>
    <mergeCell ref="A14:D14"/>
    <mergeCell ref="A26:D26"/>
    <mergeCell ref="A24:D24"/>
    <mergeCell ref="A19:D19"/>
    <mergeCell ref="A21:D21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Альбина</cp:lastModifiedBy>
  <cp:lastPrinted>2017-03-14T07:28:05Z</cp:lastPrinted>
  <dcterms:created xsi:type="dcterms:W3CDTF">2015-05-21T06:22:34Z</dcterms:created>
  <dcterms:modified xsi:type="dcterms:W3CDTF">2019-02-08T13:44:37Z</dcterms:modified>
</cp:coreProperties>
</file>